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sketterer/Library/Containers/com.apple.mail/Data/Library/Mail Downloads/932FD55D-6F86-40D3-B927-5FA0035B9686/"/>
    </mc:Choice>
  </mc:AlternateContent>
  <xr:revisionPtr revIDLastSave="0" documentId="8_{3B26DEC8-B683-6F49-9715-22EBDC015E36}" xr6:coauthVersionLast="46" xr6:coauthVersionMax="46" xr10:uidLastSave="{00000000-0000-0000-0000-000000000000}"/>
  <bookViews>
    <workbookView xWindow="380" yWindow="500" windowWidth="37400" windowHeight="17440" xr2:uid="{D9DBBF5B-6D36-5749-8AA1-F5B9870C364A}"/>
  </bookViews>
  <sheets>
    <sheet name="Payba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B30" i="1"/>
  <c r="C33" i="1" s="1"/>
  <c r="H33" i="1"/>
  <c r="D30" i="1"/>
  <c r="C30" i="1" l="1"/>
  <c r="D33" i="1" s="1"/>
  <c r="B33" i="1"/>
  <c r="F33" i="1" l="1"/>
  <c r="I33" i="1" s="1"/>
  <c r="H9" i="1" s="1"/>
</calcChain>
</file>

<file path=xl/sharedStrings.xml><?xml version="1.0" encoding="utf-8"?>
<sst xmlns="http://schemas.openxmlformats.org/spreadsheetml/2006/main" count="44" uniqueCount="41">
  <si>
    <t>Débit (l/min)</t>
  </si>
  <si>
    <t>Energie mazout (%)</t>
  </si>
  <si>
    <t>Energie gaz naturel (%)</t>
  </si>
  <si>
    <t>Minutes sous la douche en moyenne pour un utilisateur (min)</t>
  </si>
  <si>
    <t>Prix de la douche</t>
  </si>
  <si>
    <t>Vieille douche</t>
  </si>
  <si>
    <t>Nouvelle douche</t>
  </si>
  <si>
    <t>Stk/a</t>
  </si>
  <si>
    <t>min</t>
  </si>
  <si>
    <t>Tarif horaire</t>
  </si>
  <si>
    <t>CHF</t>
  </si>
  <si>
    <t>Eau chaude sanitaire</t>
  </si>
  <si>
    <t>kWh/l</t>
  </si>
  <si>
    <t>Facteurs d'émissions</t>
  </si>
  <si>
    <t>Mazout</t>
  </si>
  <si>
    <t>g CO2/kWh</t>
  </si>
  <si>
    <t>eau par m3</t>
  </si>
  <si>
    <t>Eaux usées par m3</t>
  </si>
  <si>
    <t>Mazout au kWh</t>
  </si>
  <si>
    <t>Gaz naturel au kWh</t>
  </si>
  <si>
    <t>Coûts</t>
  </si>
  <si>
    <t>Eau</t>
  </si>
  <si>
    <t>Eaux usées</t>
  </si>
  <si>
    <t>Energie</t>
  </si>
  <si>
    <t>Entretien</t>
  </si>
  <si>
    <t>Total</t>
  </si>
  <si>
    <t>Débit nouvelles douche</t>
  </si>
  <si>
    <t>l/min</t>
  </si>
  <si>
    <t>CO2</t>
  </si>
  <si>
    <t>m3</t>
  </si>
  <si>
    <t>kWh</t>
  </si>
  <si>
    <t>t</t>
  </si>
  <si>
    <t>Gaz naturel</t>
  </si>
  <si>
    <t>Nb nouvelles douches</t>
  </si>
  <si>
    <t>Années</t>
  </si>
  <si>
    <t>Entretien, nettoyage, détartrage</t>
  </si>
  <si>
    <t>Amortissement en années</t>
  </si>
  <si>
    <t>Vos installations actuelles de douches</t>
  </si>
  <si>
    <t>Nombre (#)</t>
  </si>
  <si>
    <r>
      <t>Jours d'utilisation des douches par an  (</t>
    </r>
    <r>
      <rPr>
        <i/>
        <sz val="15"/>
        <color theme="1"/>
        <rFont val="Arial Narrow"/>
        <family val="2"/>
      </rPr>
      <t>#)</t>
    </r>
  </si>
  <si>
    <t>Nombre d'utilisateurs par jour 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</si>
</sst>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5"/>
      <color theme="1"/>
      <name val="Arial Narrow"/>
      <family val="2"/>
    </font>
    <font>
      <i/>
      <sz val="15"/>
      <color theme="1"/>
      <name val="Arial Narrow"/>
      <family val="2"/>
    </font>
    <font>
      <b/>
      <sz val="1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8EBFF"/>
        <bgColor indexed="64"/>
      </patternFill>
    </fill>
    <fill>
      <patternFill patternType="solid">
        <fgColor rgb="FFF6FA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 applyFill="1"/>
    <xf numFmtId="0" fontId="2" fillId="0" borderId="0" xfId="0" applyFont="1"/>
    <xf numFmtId="0" fontId="3" fillId="0" borderId="2" xfId="0" applyFont="1" applyBorder="1" applyAlignment="1">
      <alignment horizontal="left"/>
    </xf>
    <xf numFmtId="49" fontId="4" fillId="2" borderId="1" xfId="0" applyNumberFormat="1" applyFont="1" applyFill="1" applyBorder="1" applyAlignment="1">
      <alignment wrapText="1"/>
    </xf>
    <xf numFmtId="164" fontId="2" fillId="3" borderId="1" xfId="0" applyNumberFormat="1" applyFont="1" applyFill="1" applyBorder="1" applyAlignment="1" applyProtection="1">
      <alignment wrapText="1"/>
      <protection locked="0"/>
    </xf>
    <xf numFmtId="10" fontId="2" fillId="3" borderId="1" xfId="0" applyNumberFormat="1" applyFont="1" applyFill="1" applyBorder="1" applyAlignment="1" applyProtection="1">
      <alignment wrapText="1"/>
      <protection locked="0"/>
    </xf>
    <xf numFmtId="164" fontId="2" fillId="3" borderId="4" xfId="0" applyNumberFormat="1" applyFont="1" applyFill="1" applyBorder="1" applyAlignment="1" applyProtection="1">
      <alignment wrapText="1"/>
      <protection locked="0"/>
    </xf>
    <xf numFmtId="49" fontId="6" fillId="2" borderId="5" xfId="0" applyNumberFormat="1" applyFont="1" applyFill="1" applyBorder="1" applyAlignment="1">
      <alignment wrapText="1"/>
    </xf>
    <xf numFmtId="164" fontId="4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AFF"/>
      <color rgb="FFD8EBFF"/>
      <color rgb="FFA9B8C8"/>
      <color rgb="FFEAEEF2"/>
      <color rgb="FF5E7D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</xdr:rowOff>
    </xdr:from>
    <xdr:to>
      <xdr:col>2</xdr:col>
      <xdr:colOff>396080</xdr:colOff>
      <xdr:row>3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8277BB-653E-7849-9BD9-73D0E50E9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203201"/>
          <a:ext cx="1285080" cy="4190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1</xdr:row>
      <xdr:rowOff>25401</xdr:rowOff>
    </xdr:from>
    <xdr:to>
      <xdr:col>4</xdr:col>
      <xdr:colOff>698500</xdr:colOff>
      <xdr:row>3</xdr:row>
      <xdr:rowOff>16935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D0AC01-5DBF-F742-89B5-5625A225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7700" y="228601"/>
          <a:ext cx="1193800" cy="397934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0</xdr:row>
      <xdr:rowOff>190501</xdr:rowOff>
    </xdr:from>
    <xdr:to>
      <xdr:col>3</xdr:col>
      <xdr:colOff>382525</xdr:colOff>
      <xdr:row>3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FCA5CE0-25CD-BB4F-BE87-23C3F8536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90501"/>
          <a:ext cx="72542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2AB9-66F0-1646-B066-2558C11D17EF}">
  <dimension ref="A6:I34"/>
  <sheetViews>
    <sheetView showGridLines="0" showRowColHeaders="0" tabSelected="1" workbookViewId="0">
      <selection activeCell="E37" sqref="E37"/>
    </sheetView>
  </sheetViews>
  <sheetFormatPr baseColWidth="10" defaultRowHeight="16" x14ac:dyDescent="0.2"/>
  <cols>
    <col min="2" max="2" width="12.1640625" customWidth="1"/>
    <col min="3" max="3" width="12" customWidth="1"/>
    <col min="4" max="5" width="13.33203125" customWidth="1"/>
    <col min="6" max="6" width="20.33203125" customWidth="1"/>
    <col min="7" max="7" width="20.5" customWidth="1"/>
    <col min="8" max="8" width="23.5" customWidth="1"/>
  </cols>
  <sheetData>
    <row r="6" spans="1:9" ht="23" customHeight="1" x14ac:dyDescent="0.2">
      <c r="B6" s="9" t="s">
        <v>37</v>
      </c>
      <c r="C6" s="9"/>
      <c r="D6" s="9"/>
      <c r="E6" s="9"/>
    </row>
    <row r="7" spans="1:9" ht="60" x14ac:dyDescent="0.2">
      <c r="B7" s="10" t="s">
        <v>38</v>
      </c>
      <c r="C7" s="10" t="s">
        <v>0</v>
      </c>
      <c r="D7" s="10" t="s">
        <v>1</v>
      </c>
      <c r="E7" s="10" t="s">
        <v>2</v>
      </c>
      <c r="F7" s="10" t="s">
        <v>39</v>
      </c>
      <c r="G7" s="10" t="s">
        <v>40</v>
      </c>
      <c r="H7" s="10" t="s">
        <v>3</v>
      </c>
      <c r="I7" s="1"/>
    </row>
    <row r="8" spans="1:9" ht="43" customHeight="1" thickBot="1" x14ac:dyDescent="0.25">
      <c r="B8" s="11"/>
      <c r="C8" s="11"/>
      <c r="D8" s="12"/>
      <c r="E8" s="12"/>
      <c r="F8" s="11"/>
      <c r="G8" s="13"/>
      <c r="H8" s="13"/>
      <c r="I8" s="1"/>
    </row>
    <row r="9" spans="1:9" ht="42" thickTop="1" thickBot="1" x14ac:dyDescent="0.25">
      <c r="B9" s="8"/>
      <c r="C9" s="8"/>
      <c r="D9" s="8"/>
      <c r="E9" s="8"/>
      <c r="F9" s="8"/>
      <c r="G9" s="14" t="s">
        <v>36</v>
      </c>
      <c r="H9" s="15" t="e">
        <f>I33</f>
        <v>#DIV/0!</v>
      </c>
    </row>
    <row r="10" spans="1:9" ht="17" thickTop="1" x14ac:dyDescent="0.2"/>
    <row r="12" spans="1:9" hidden="1" x14ac:dyDescent="0.2"/>
    <row r="13" spans="1:9" ht="34" hidden="1" x14ac:dyDescent="0.2">
      <c r="A13" s="1" t="s">
        <v>4</v>
      </c>
      <c r="B13">
        <v>489</v>
      </c>
    </row>
    <row r="14" spans="1:9" hidden="1" x14ac:dyDescent="0.2">
      <c r="A14" s="1"/>
      <c r="C14" t="s">
        <v>5</v>
      </c>
      <c r="D14" t="s">
        <v>6</v>
      </c>
      <c r="F14" t="s">
        <v>9</v>
      </c>
    </row>
    <row r="15" spans="1:9" ht="51" hidden="1" x14ac:dyDescent="0.2">
      <c r="A15" s="1" t="s">
        <v>35</v>
      </c>
      <c r="B15" t="s">
        <v>7</v>
      </c>
      <c r="C15">
        <v>2</v>
      </c>
      <c r="D15">
        <v>1</v>
      </c>
      <c r="F15">
        <v>70</v>
      </c>
      <c r="G15" t="s">
        <v>10</v>
      </c>
    </row>
    <row r="16" spans="1:9" hidden="1" x14ac:dyDescent="0.2">
      <c r="A16" s="1"/>
      <c r="B16" t="s">
        <v>8</v>
      </c>
      <c r="C16">
        <v>10</v>
      </c>
      <c r="D16">
        <v>5</v>
      </c>
    </row>
    <row r="17" spans="1:9" hidden="1" x14ac:dyDescent="0.2">
      <c r="A17" s="1"/>
    </row>
    <row r="18" spans="1:9" ht="34" hidden="1" x14ac:dyDescent="0.2">
      <c r="A18" s="1" t="s">
        <v>11</v>
      </c>
      <c r="B18">
        <v>4.0704999999999998E-2</v>
      </c>
      <c r="C18" t="s">
        <v>12</v>
      </c>
    </row>
    <row r="19" spans="1:9" hidden="1" x14ac:dyDescent="0.2">
      <c r="A19" s="1"/>
    </row>
    <row r="20" spans="1:9" ht="34" hidden="1" x14ac:dyDescent="0.2">
      <c r="A20" s="1" t="s">
        <v>13</v>
      </c>
      <c r="B20" t="s">
        <v>14</v>
      </c>
      <c r="C20">
        <v>265</v>
      </c>
      <c r="D20" t="s">
        <v>15</v>
      </c>
    </row>
    <row r="21" spans="1:9" hidden="1" x14ac:dyDescent="0.2">
      <c r="A21" s="1"/>
      <c r="B21" t="s">
        <v>32</v>
      </c>
      <c r="C21">
        <v>203</v>
      </c>
      <c r="D21" t="s">
        <v>15</v>
      </c>
    </row>
    <row r="22" spans="1:9" hidden="1" x14ac:dyDescent="0.2">
      <c r="A22" s="1"/>
    </row>
    <row r="23" spans="1:9" hidden="1" x14ac:dyDescent="0.2">
      <c r="A23" s="1"/>
      <c r="B23" t="s">
        <v>16</v>
      </c>
      <c r="C23" t="s">
        <v>17</v>
      </c>
      <c r="D23" t="s">
        <v>18</v>
      </c>
      <c r="E23" t="s">
        <v>19</v>
      </c>
    </row>
    <row r="24" spans="1:9" hidden="1" x14ac:dyDescent="0.2">
      <c r="A24" s="1"/>
      <c r="B24">
        <v>2</v>
      </c>
      <c r="C24">
        <v>1</v>
      </c>
      <c r="D24">
        <v>0.08</v>
      </c>
      <c r="E24">
        <v>0.08</v>
      </c>
    </row>
    <row r="25" spans="1:9" hidden="1" x14ac:dyDescent="0.2">
      <c r="A25" s="1"/>
    </row>
    <row r="26" spans="1:9" ht="51" hidden="1" x14ac:dyDescent="0.2">
      <c r="A26" s="1" t="s">
        <v>26</v>
      </c>
      <c r="B26">
        <v>7</v>
      </c>
      <c r="C26" t="s">
        <v>27</v>
      </c>
    </row>
    <row r="27" spans="1:9" hidden="1" x14ac:dyDescent="0.2">
      <c r="A27" s="1"/>
    </row>
    <row r="28" spans="1:9" hidden="1" x14ac:dyDescent="0.2">
      <c r="A28" s="1"/>
      <c r="B28" t="s">
        <v>21</v>
      </c>
      <c r="C28" t="s">
        <v>23</v>
      </c>
      <c r="D28" t="s">
        <v>28</v>
      </c>
    </row>
    <row r="29" spans="1:9" hidden="1" x14ac:dyDescent="0.2">
      <c r="A29" s="1"/>
      <c r="B29" t="s">
        <v>29</v>
      </c>
      <c r="C29" t="s">
        <v>30</v>
      </c>
      <c r="D29" t="s">
        <v>31</v>
      </c>
    </row>
    <row r="30" spans="1:9" hidden="1" x14ac:dyDescent="0.2">
      <c r="A30" s="1"/>
      <c r="B30" s="4">
        <f>(C8-B$26)*H8/1000*G8*F8</f>
        <v>0</v>
      </c>
      <c r="C30" s="4">
        <f>B30*B18*1000</f>
        <v>0</v>
      </c>
      <c r="D30" s="7">
        <f>(D8*C20)+(E8*C21)/1000000</f>
        <v>0</v>
      </c>
    </row>
    <row r="31" spans="1:9" hidden="1" x14ac:dyDescent="0.2">
      <c r="A31" s="1"/>
    </row>
    <row r="32" spans="1:9" hidden="1" x14ac:dyDescent="0.2">
      <c r="A32" t="s">
        <v>20</v>
      </c>
      <c r="B32" t="s">
        <v>21</v>
      </c>
      <c r="C32" t="s">
        <v>22</v>
      </c>
      <c r="D32" t="s">
        <v>23</v>
      </c>
      <c r="E32" t="s">
        <v>24</v>
      </c>
      <c r="F32" t="s">
        <v>25</v>
      </c>
      <c r="H32" t="s">
        <v>33</v>
      </c>
      <c r="I32" t="s">
        <v>34</v>
      </c>
    </row>
    <row r="33" spans="2:9" hidden="1" x14ac:dyDescent="0.2">
      <c r="B33">
        <f>B30*B24</f>
        <v>0</v>
      </c>
      <c r="C33">
        <f>B30*C24</f>
        <v>0</v>
      </c>
      <c r="D33" s="6">
        <f>C30*D24</f>
        <v>0</v>
      </c>
      <c r="E33" s="5">
        <f>((B8*$C$15*$C$16/60)-(B8*$D$15*$D$16/60))*$F$15</f>
        <v>0</v>
      </c>
      <c r="F33">
        <f>SUM(B33:E33)</f>
        <v>0</v>
      </c>
      <c r="H33" s="2">
        <f>B8*B13</f>
        <v>0</v>
      </c>
      <c r="I33" s="3" t="e">
        <f>H33/F33</f>
        <v>#DIV/0!</v>
      </c>
    </row>
    <row r="34" spans="2:9" hidden="1" x14ac:dyDescent="0.2"/>
  </sheetData>
  <mergeCells count="1">
    <mergeCell ref="B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Payback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Microsoft Office</cp:lastModifiedBy>
  <dcterms:created xsi:type="dcterms:W3CDTF">2021-03-31T05:22:09Z</dcterms:created>
  <dcterms:modified xsi:type="dcterms:W3CDTF">2021-04-07T16:27:07Z</dcterms:modified>
</cp:coreProperties>
</file>